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mayo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L76" i="2" l="1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<sst xmlns="http://schemas.openxmlformats.org/spreadsheetml/2006/main" count="98" uniqueCount="98">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</sst>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6"/>
  <sheetViews>
    <sheetView showGridLines="0" tabSelected="1" view="pageBreakPreview" zoomScale="73" zoomScaleNormal="100" zoomScaleSheetLayoutView="73" workbookViewId="0">
      <selection activeCell="J21" sqref="J21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7" width="16.5703125" bestFit="1" customWidth="1"/>
    <col min="8" max="8" width="17" bestFit="1" customWidth="1"/>
    <col min="9" max="10" width="16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12634029641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583587150.19000006</v>
      </c>
      <c r="G11" s="14">
        <f t="shared" ref="G11" si="3">G12+G18+G28+G38+G47+G54+G64</f>
        <v>787678909.78000009</v>
      </c>
      <c r="H11" s="14">
        <f t="shared" ref="H11" si="4">H12+H18+H28+H38+H47+H54+H64</f>
        <v>845631532.1500001</v>
      </c>
      <c r="I11" s="14">
        <f t="shared" ref="I11" si="5">I12+I18+I28+I38+I47+I54+I64</f>
        <v>0</v>
      </c>
      <c r="J11" s="14">
        <f t="shared" ref="J11" si="6">J12+J18+J28+J38+J47+J54+J64</f>
        <v>0</v>
      </c>
      <c r="K11" s="14">
        <f t="shared" ref="K11" si="7">K12+K18+K28+K38+K47+K54+K64</f>
        <v>0</v>
      </c>
      <c r="L11" s="14">
        <f t="shared" ref="L11" si="8">L12+L18+L28+L38+L47+L54+L64</f>
        <v>0</v>
      </c>
      <c r="M11" s="14">
        <f t="shared" ref="M11" si="9">M12+M18+M28+M38+M47+M54+M64</f>
        <v>0</v>
      </c>
      <c r="N11" s="14">
        <f t="shared" ref="N11" si="10">N12+N18+N28+N38+N47+N54+N64</f>
        <v>0</v>
      </c>
      <c r="O11" s="14">
        <f t="shared" ref="O11" si="11">O12+O18+O28+O38+O47+O54+O64</f>
        <v>0</v>
      </c>
      <c r="P11" s="15">
        <f>SUM(D11:O11)</f>
        <v>2716266117.8200002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1207426602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89228890.439999998</v>
      </c>
      <c r="G12" s="15">
        <f t="shared" ref="G12" si="15">SUM(G13:G17)</f>
        <v>77838551.969999999</v>
      </c>
      <c r="H12" s="15">
        <f t="shared" ref="H12" si="16">SUM(H13:H17)</f>
        <v>133197502.83000001</v>
      </c>
      <c r="I12" s="15">
        <f t="shared" ref="I12" si="17">SUM(I13:I17)</f>
        <v>0</v>
      </c>
      <c r="J12" s="15">
        <f>SUM(J13:J17)</f>
        <v>0</v>
      </c>
      <c r="K12" s="15">
        <f t="shared" ref="K12" si="18">SUM(K13:K17)</f>
        <v>0</v>
      </c>
      <c r="L12" s="15">
        <f t="shared" ref="L12" si="19">SUM(L13:L17)</f>
        <v>0</v>
      </c>
      <c r="M12" s="15">
        <f t="shared" ref="M12" si="20">SUM(M13:M17)</f>
        <v>0</v>
      </c>
      <c r="N12" s="15">
        <f t="shared" ref="N12" si="21">SUM(N13:N17)</f>
        <v>0</v>
      </c>
      <c r="O12" s="15">
        <f t="shared" ref="O12" si="22">SUM(O13:O17)</f>
        <v>0</v>
      </c>
      <c r="P12" s="17">
        <f>SUM(D12:O12)</f>
        <v>454567563.81000006</v>
      </c>
    </row>
    <row r="13" spans="1:16" s="4" customFormat="1" ht="15.75" x14ac:dyDescent="0.25">
      <c r="A13" s="18" t="s">
        <v>2</v>
      </c>
      <c r="B13" s="19">
        <v>894183598</v>
      </c>
      <c r="C13" s="19">
        <v>962058398</v>
      </c>
      <c r="D13" s="19">
        <v>65130783.310000002</v>
      </c>
      <c r="E13" s="19">
        <v>63574466.670000002</v>
      </c>
      <c r="F13" s="19">
        <v>76180980.700000003</v>
      </c>
      <c r="G13" s="19">
        <v>65073727.25</v>
      </c>
      <c r="H13" s="19">
        <v>67616691.5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5">
        <f t="shared" ref="P13:P75" si="23">SUM(D13:O13)</f>
        <v>337576649.43000001</v>
      </c>
    </row>
    <row r="14" spans="1:16" s="4" customFormat="1" ht="15.75" x14ac:dyDescent="0.25">
      <c r="A14" s="18" t="s">
        <v>3</v>
      </c>
      <c r="B14" s="19">
        <v>110943976</v>
      </c>
      <c r="C14" s="19">
        <v>118453576</v>
      </c>
      <c r="D14" s="19">
        <v>3055025</v>
      </c>
      <c r="E14" s="19">
        <v>3027025</v>
      </c>
      <c r="F14" s="19">
        <v>3009025</v>
      </c>
      <c r="G14" s="19">
        <v>2984025</v>
      </c>
      <c r="H14" s="19">
        <v>55350437.43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5">
        <f t="shared" si="23"/>
        <v>67425537.430000007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6" s="4" customFormat="1" ht="15.75" x14ac:dyDescent="0.25">
      <c r="A17" s="18" t="s">
        <v>6</v>
      </c>
      <c r="B17" s="19">
        <v>117299028</v>
      </c>
      <c r="C17" s="19">
        <v>126914628</v>
      </c>
      <c r="D17" s="19">
        <v>9878196.0800000001</v>
      </c>
      <c r="E17" s="19">
        <v>9637122.5099999998</v>
      </c>
      <c r="F17" s="19">
        <v>10038884.74</v>
      </c>
      <c r="G17" s="19">
        <v>9780799.7200000007</v>
      </c>
      <c r="H17" s="19">
        <v>10230373.9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5">
        <f t="shared" si="23"/>
        <v>49565376.949999996</v>
      </c>
    </row>
    <row r="18" spans="1:16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2638940834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363056985.37</v>
      </c>
      <c r="G18" s="15">
        <f t="shared" ref="G18" si="27">SUM(G19:G27)</f>
        <v>204344325.5</v>
      </c>
      <c r="H18" s="15">
        <f t="shared" ref="H18" si="28">SUM(H19:H27)</f>
        <v>229209766.63999999</v>
      </c>
      <c r="I18" s="15">
        <f t="shared" ref="I18" si="29">SUM(I19:I27)</f>
        <v>0</v>
      </c>
      <c r="J18" s="15">
        <f>SUM(J19:J27)</f>
        <v>0</v>
      </c>
      <c r="K18" s="15">
        <f t="shared" ref="K18" si="30">SUM(K19:K27)</f>
        <v>0</v>
      </c>
      <c r="L18" s="15">
        <f t="shared" ref="L18" si="31">SUM(L19:L27)</f>
        <v>0</v>
      </c>
      <c r="M18" s="15">
        <f t="shared" ref="M18" si="32">SUM(M19:M27)</f>
        <v>0</v>
      </c>
      <c r="N18" s="15">
        <f t="shared" ref="N18" si="33">SUM(N19:N27)</f>
        <v>0</v>
      </c>
      <c r="O18" s="15">
        <f t="shared" ref="O18" si="34">SUM(O19:O27)</f>
        <v>0</v>
      </c>
      <c r="P18" s="15">
        <f t="shared" si="23"/>
        <v>1069030685.7800001</v>
      </c>
    </row>
    <row r="19" spans="1:16" s="4" customFormat="1" ht="15.75" x14ac:dyDescent="0.25">
      <c r="A19" s="18" t="s">
        <v>8</v>
      </c>
      <c r="B19" s="19">
        <v>594900000</v>
      </c>
      <c r="C19" s="19">
        <v>594900000</v>
      </c>
      <c r="D19" s="19">
        <v>47986239.880000003</v>
      </c>
      <c r="E19" s="19">
        <v>49001252.149999999</v>
      </c>
      <c r="F19" s="19">
        <v>46479320.219999999</v>
      </c>
      <c r="G19" s="19">
        <v>84980460.459999993</v>
      </c>
      <c r="H19" s="19">
        <v>41419383.920000002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5">
        <f t="shared" si="23"/>
        <v>269866656.63</v>
      </c>
    </row>
    <row r="20" spans="1:16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363216.02</v>
      </c>
      <c r="G20" s="19">
        <v>1004763.78</v>
      </c>
      <c r="H20" s="19">
        <v>702307.56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5">
        <f t="shared" si="23"/>
        <v>2070287.3600000001</v>
      </c>
    </row>
    <row r="21" spans="1:16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5">
        <f t="shared" si="23"/>
        <v>0</v>
      </c>
    </row>
    <row r="22" spans="1:16" s="4" customFormat="1" ht="15.75" x14ac:dyDescent="0.25">
      <c r="A22" s="18" t="s">
        <v>11</v>
      </c>
      <c r="B22" s="19">
        <v>7000000</v>
      </c>
      <c r="C22" s="19">
        <v>7000000</v>
      </c>
      <c r="D22" s="19">
        <v>0</v>
      </c>
      <c r="E22" s="19">
        <v>0</v>
      </c>
      <c r="F22" s="19">
        <v>29770.01</v>
      </c>
      <c r="G22" s="19">
        <v>323314.09000000003</v>
      </c>
      <c r="H22" s="19">
        <v>107333.82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5">
        <f t="shared" si="23"/>
        <v>460417.92000000004</v>
      </c>
    </row>
    <row r="23" spans="1:16" s="4" customFormat="1" ht="15.75" x14ac:dyDescent="0.25">
      <c r="A23" s="18" t="s">
        <v>12</v>
      </c>
      <c r="B23" s="19">
        <v>12500000</v>
      </c>
      <c r="C23" s="19">
        <v>13500000</v>
      </c>
      <c r="D23" s="19">
        <v>0</v>
      </c>
      <c r="E23" s="19">
        <v>0</v>
      </c>
      <c r="F23" s="19">
        <v>3841308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3"/>
        <v>3841308</v>
      </c>
    </row>
    <row r="24" spans="1:16" s="4" customFormat="1" ht="15.75" x14ac:dyDescent="0.25">
      <c r="A24" s="18" t="s">
        <v>13</v>
      </c>
      <c r="B24" s="19">
        <v>200000000</v>
      </c>
      <c r="C24" s="19">
        <v>218000000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5">
        <f t="shared" si="23"/>
        <v>173750106.37</v>
      </c>
    </row>
    <row r="25" spans="1:16" s="4" customFormat="1" ht="15.75" x14ac:dyDescent="0.25">
      <c r="A25" s="18" t="s">
        <v>14</v>
      </c>
      <c r="B25" s="19">
        <v>1100000000</v>
      </c>
      <c r="C25" s="19">
        <v>1098500000</v>
      </c>
      <c r="D25" s="19">
        <v>0</v>
      </c>
      <c r="E25" s="19">
        <v>0</v>
      </c>
      <c r="F25" s="19">
        <v>222718518.52000001</v>
      </c>
      <c r="G25" s="19">
        <v>101228930.45999999</v>
      </c>
      <c r="H25" s="19">
        <v>58585205.539999999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5">
        <f t="shared" si="23"/>
        <v>382532654.52000004</v>
      </c>
    </row>
    <row r="26" spans="1:16" s="4" customFormat="1" ht="15.75" x14ac:dyDescent="0.25">
      <c r="A26" s="18" t="s">
        <v>15</v>
      </c>
      <c r="B26" s="19">
        <f>141985418+30355434+63199982</f>
        <v>235540834</v>
      </c>
      <c r="C26" s="19">
        <v>702540834</v>
      </c>
      <c r="D26" s="19">
        <v>0</v>
      </c>
      <c r="E26" s="19">
        <v>1682009.87</v>
      </c>
      <c r="F26" s="19">
        <v>89624852.599999994</v>
      </c>
      <c r="G26" s="19">
        <v>16806856.710000001</v>
      </c>
      <c r="H26" s="19">
        <v>128345660.8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5">
        <f t="shared" si="23"/>
        <v>236459379.98000002</v>
      </c>
    </row>
    <row r="27" spans="1:16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49875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49875</v>
      </c>
    </row>
    <row r="28" spans="1:16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140000000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14073391.300000001</v>
      </c>
      <c r="G28" s="15">
        <f t="shared" ref="G28" si="38">SUM(G29:G37)</f>
        <v>9789845.4800000004</v>
      </c>
      <c r="H28" s="15">
        <f t="shared" ref="H28" si="39">SUM(H29:H37)</f>
        <v>5951698.2400000002</v>
      </c>
      <c r="I28" s="15">
        <f t="shared" ref="I28" si="40">SUM(I29:I37)</f>
        <v>0</v>
      </c>
      <c r="J28" s="15">
        <f>SUM(J29:J37)</f>
        <v>0</v>
      </c>
      <c r="K28" s="15">
        <f t="shared" ref="K28" si="41">SUM(K29:K37)</f>
        <v>0</v>
      </c>
      <c r="L28" s="15">
        <f t="shared" ref="L28" si="42">SUM(L29:L37)</f>
        <v>0</v>
      </c>
      <c r="M28" s="15">
        <f t="shared" ref="M28" si="43">SUM(M29:M37)</f>
        <v>0</v>
      </c>
      <c r="N28" s="15">
        <f t="shared" ref="N28" si="44">SUM(N29:N37)</f>
        <v>0</v>
      </c>
      <c r="O28" s="15">
        <f t="shared" ref="O28" si="45">SUM(O29:O37)</f>
        <v>0</v>
      </c>
      <c r="P28" s="15">
        <f t="shared" si="23"/>
        <v>43565981.289999999</v>
      </c>
    </row>
    <row r="29" spans="1:16" s="4" customFormat="1" ht="15.75" x14ac:dyDescent="0.25">
      <c r="A29" s="18" t="s">
        <v>18</v>
      </c>
      <c r="B29" s="19">
        <v>3000000</v>
      </c>
      <c r="C29" s="19">
        <v>3000000</v>
      </c>
      <c r="D29" s="19">
        <v>0</v>
      </c>
      <c r="E29" s="19">
        <v>328317.12</v>
      </c>
      <c r="F29" s="19">
        <v>306274</v>
      </c>
      <c r="G29" s="19">
        <v>0</v>
      </c>
      <c r="H29" s="19">
        <v>633628.4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23"/>
        <v>1268219.52</v>
      </c>
    </row>
    <row r="30" spans="1:16" s="4" customFormat="1" ht="15.75" x14ac:dyDescent="0.25">
      <c r="A30" s="18" t="s">
        <v>19</v>
      </c>
      <c r="B30" s="19">
        <v>2000000</v>
      </c>
      <c r="C30" s="19">
        <v>2000000</v>
      </c>
      <c r="D30" s="19">
        <v>0</v>
      </c>
      <c r="E30" s="19">
        <v>0</v>
      </c>
      <c r="F30" s="19">
        <v>44922.6</v>
      </c>
      <c r="G30" s="19">
        <v>54280</v>
      </c>
      <c r="H30" s="19">
        <v>175943.9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5">
        <f t="shared" si="23"/>
        <v>275146.5</v>
      </c>
    </row>
    <row r="31" spans="1:16" s="4" customFormat="1" ht="15.75" x14ac:dyDescent="0.25">
      <c r="A31" s="18" t="s">
        <v>20</v>
      </c>
      <c r="B31" s="19">
        <v>21000000</v>
      </c>
      <c r="C31" s="19">
        <v>36500000</v>
      </c>
      <c r="D31" s="19">
        <v>0</v>
      </c>
      <c r="E31" s="19">
        <v>2195706.2400000002</v>
      </c>
      <c r="F31" s="19">
        <v>2195706.2400000002</v>
      </c>
      <c r="G31" s="19">
        <v>165967</v>
      </c>
      <c r="H31" s="19">
        <v>568904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5">
        <f t="shared" si="23"/>
        <v>5126283.4800000004</v>
      </c>
    </row>
    <row r="32" spans="1:16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20000000</v>
      </c>
      <c r="D33" s="19">
        <v>0</v>
      </c>
      <c r="E33" s="19">
        <v>9115344.1899999995</v>
      </c>
      <c r="F33" s="19">
        <v>4971592.3600000003</v>
      </c>
      <c r="G33" s="19">
        <v>4498431.51</v>
      </c>
      <c r="H33" s="19">
        <v>18223.669999999998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5">
        <f t="shared" si="23"/>
        <v>18603591.730000004</v>
      </c>
    </row>
    <row r="34" spans="1:16" s="4" customFormat="1" ht="15.75" x14ac:dyDescent="0.25">
      <c r="A34" s="18" t="s">
        <v>23</v>
      </c>
      <c r="B34" s="19">
        <v>4500000</v>
      </c>
      <c r="C34" s="19">
        <v>4500000</v>
      </c>
      <c r="D34" s="19">
        <v>0</v>
      </c>
      <c r="E34" s="19">
        <v>0</v>
      </c>
      <c r="F34" s="19">
        <v>24780</v>
      </c>
      <c r="G34" s="19">
        <v>0</v>
      </c>
      <c r="H34" s="19">
        <v>78158.600000000006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5">
        <f t="shared" si="23"/>
        <v>102938.6</v>
      </c>
    </row>
    <row r="35" spans="1:16" s="4" customFormat="1" ht="15.75" x14ac:dyDescent="0.25">
      <c r="A35" s="18" t="s">
        <v>24</v>
      </c>
      <c r="B35" s="19">
        <v>26500000</v>
      </c>
      <c r="C35" s="19">
        <v>26500000</v>
      </c>
      <c r="D35" s="19">
        <v>0</v>
      </c>
      <c r="E35" s="19">
        <v>359656.92</v>
      </c>
      <c r="F35" s="19">
        <v>5543802</v>
      </c>
      <c r="G35" s="19">
        <v>2232562.5499999998</v>
      </c>
      <c r="H35" s="19">
        <v>656248.26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5">
        <f t="shared" si="23"/>
        <v>8792269.7300000004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47500000</v>
      </c>
      <c r="D37" s="19">
        <v>0</v>
      </c>
      <c r="E37" s="19">
        <v>1752021.8</v>
      </c>
      <c r="F37" s="19">
        <v>986314.1</v>
      </c>
      <c r="G37" s="19">
        <v>2838604.42</v>
      </c>
      <c r="H37" s="19">
        <v>3820591.41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23"/>
        <v>9397531.7300000004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2500000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2000000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4230913942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49168354.560000002</v>
      </c>
      <c r="H54" s="15">
        <f t="shared" ref="H54" si="73">SUM(H55:H63)</f>
        <v>41507466.090000004</v>
      </c>
      <c r="I54" s="15">
        <f t="shared" ref="I54" si="74">SUM(I55:I63)</f>
        <v>0</v>
      </c>
      <c r="J54" s="15">
        <f>SUM(J55:J63)</f>
        <v>0</v>
      </c>
      <c r="K54" s="15">
        <f t="shared" ref="K54" si="75">SUM(K55:K63)</f>
        <v>0</v>
      </c>
      <c r="L54" s="15">
        <f t="shared" ref="L54" si="76">SUM(L55:L63)</f>
        <v>0</v>
      </c>
      <c r="M54" s="15">
        <f t="shared" ref="M54" si="77">SUM(M55:M63)</f>
        <v>0</v>
      </c>
      <c r="N54" s="15">
        <f t="shared" ref="N54" si="78">SUM(N55:N63)</f>
        <v>0</v>
      </c>
      <c r="O54" s="15">
        <f t="shared" ref="O54" si="79">SUM(O55:O63)</f>
        <v>0</v>
      </c>
      <c r="P54" s="15">
        <f t="shared" si="23"/>
        <v>115297891.43000001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f>23500000</f>
        <v>23500000</v>
      </c>
      <c r="D55" s="19">
        <v>0</v>
      </c>
      <c r="E55" s="19">
        <v>0</v>
      </c>
      <c r="F55" s="19">
        <v>0</v>
      </c>
      <c r="G55" s="19">
        <v>0</v>
      </c>
      <c r="H55" s="19">
        <v>318600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5">
        <f t="shared" si="23"/>
        <v>318600</v>
      </c>
    </row>
    <row r="56" spans="1:16" s="4" customFormat="1" ht="15.75" x14ac:dyDescent="0.25">
      <c r="A56" s="18" t="s">
        <v>45</v>
      </c>
      <c r="B56" s="19">
        <v>500000</v>
      </c>
      <c r="C56" s="19">
        <v>500000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5">
        <f t="shared" si="23"/>
        <v>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38570</v>
      </c>
      <c r="H57" s="19">
        <v>49510.44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5">
        <f t="shared" si="23"/>
        <v>88080.44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1486441943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5">
        <f t="shared" si="23"/>
        <v>0</v>
      </c>
    </row>
    <row r="59" spans="1:16" s="4" customFormat="1" ht="15.75" x14ac:dyDescent="0.25">
      <c r="A59" s="18" t="s">
        <v>48</v>
      </c>
      <c r="B59" s="19">
        <v>7500000</v>
      </c>
      <c r="C59" s="19">
        <v>7500000</v>
      </c>
      <c r="D59" s="19">
        <v>0</v>
      </c>
      <c r="E59" s="19">
        <v>0</v>
      </c>
      <c r="F59" s="19">
        <v>0</v>
      </c>
      <c r="G59" s="19">
        <v>974680</v>
      </c>
      <c r="H59" s="19">
        <v>935787.02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5">
        <f t="shared" si="23"/>
        <v>1910467.02</v>
      </c>
    </row>
    <row r="60" spans="1:16" s="4" customFormat="1" ht="15.75" x14ac:dyDescent="0.25">
      <c r="A60" s="18" t="s">
        <v>49</v>
      </c>
      <c r="B60" s="19">
        <v>3000000</v>
      </c>
      <c r="C60" s="19">
        <v>3000000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3"/>
        <v>0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v>2708471999</v>
      </c>
      <c r="D63" s="19">
        <v>0</v>
      </c>
      <c r="E63" s="19">
        <v>24622070.780000001</v>
      </c>
      <c r="F63" s="19">
        <v>0</v>
      </c>
      <c r="G63" s="19">
        <v>48155104.560000002</v>
      </c>
      <c r="H63" s="19">
        <v>40203568.630000003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5">
        <f t="shared" si="23"/>
        <v>112980743.97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4414248263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117227883.08</v>
      </c>
      <c r="G64" s="15">
        <f t="shared" ref="G64" si="83">SUM(G65:G68)</f>
        <v>446537832.27000004</v>
      </c>
      <c r="H64" s="15">
        <f t="shared" ref="H64" si="84">SUM(H65:H68)</f>
        <v>435765098.34999996</v>
      </c>
      <c r="I64" s="15">
        <f t="shared" ref="I64" si="85">SUM(I65:I68)</f>
        <v>0</v>
      </c>
      <c r="J64" s="15">
        <f>SUM(J65:J68)</f>
        <v>0</v>
      </c>
      <c r="K64" s="15">
        <f t="shared" ref="K64" si="86">SUM(K65:K68)</f>
        <v>0</v>
      </c>
      <c r="L64" s="15">
        <f t="shared" ref="L64" si="87">SUM(L65:L68)</f>
        <v>0</v>
      </c>
      <c r="M64" s="15">
        <f t="shared" ref="M64" si="88">SUM(M65:M68)</f>
        <v>0</v>
      </c>
      <c r="N64" s="15">
        <f t="shared" ref="N64" si="89">SUM(N65:N68)</f>
        <v>0</v>
      </c>
      <c r="O64" s="15">
        <f t="shared" ref="O64" si="90">SUM(O65:O68)</f>
        <v>0</v>
      </c>
      <c r="P64" s="15">
        <f t="shared" si="23"/>
        <v>1033539019.9100001</v>
      </c>
    </row>
    <row r="65" spans="1:16" s="4" customFormat="1" ht="15.75" x14ac:dyDescent="0.25">
      <c r="A65" s="18" t="s">
        <v>54</v>
      </c>
      <c r="B65" s="19">
        <v>8000000</v>
      </c>
      <c r="C65" s="19">
        <v>53000000</v>
      </c>
      <c r="D65" s="19">
        <v>0</v>
      </c>
      <c r="E65" s="19">
        <v>0</v>
      </c>
      <c r="F65" s="19">
        <v>0</v>
      </c>
      <c r="G65" s="19">
        <v>2100837.73</v>
      </c>
      <c r="H65" s="19">
        <v>1601874.83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5">
        <f t="shared" si="23"/>
        <v>3702712.56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4361248263</v>
      </c>
      <c r="D66" s="19">
        <v>34008206.210000001</v>
      </c>
      <c r="E66" s="19">
        <v>0</v>
      </c>
      <c r="F66" s="19">
        <v>117227883.08</v>
      </c>
      <c r="G66" s="19">
        <v>444436994.54000002</v>
      </c>
      <c r="H66" s="19">
        <v>434163223.51999998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5">
        <f t="shared" si="23"/>
        <v>1029836307.35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12634029641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583587150.19000006</v>
      </c>
      <c r="G85" s="22">
        <f t="shared" si="161"/>
        <v>787678909.78000009</v>
      </c>
      <c r="H85" s="22">
        <f t="shared" si="161"/>
        <v>845631532.1500001</v>
      </c>
      <c r="I85" s="22">
        <f t="shared" si="161"/>
        <v>0</v>
      </c>
      <c r="J85" s="22">
        <f t="shared" ref="J85:O85" si="162">J11+J76</f>
        <v>0</v>
      </c>
      <c r="K85" s="22">
        <f t="shared" si="162"/>
        <v>0</v>
      </c>
      <c r="L85" s="22">
        <f t="shared" si="162"/>
        <v>0</v>
      </c>
      <c r="M85" s="22">
        <f t="shared" si="162"/>
        <v>0</v>
      </c>
      <c r="N85" s="22">
        <f t="shared" si="162"/>
        <v>0</v>
      </c>
      <c r="O85" s="22">
        <f t="shared" si="162"/>
        <v>0</v>
      </c>
      <c r="P85" s="22">
        <f>SUM(D85:O85)</f>
        <v>2716266117.8200002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paperSize="5" scale="53" fitToWidth="0" fitToHeight="0" orientation="landscape" horizontalDpi="360" verticalDpi="360" r:id="rId1"/>
  <headerFooter>
    <oddFooter>&amp;R&amp;P/&amp;N
&amp;D</oddFooter>
  </headerFooter>
  <rowBreaks count="1" manualBreakCount="1">
    <brk id="70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2022-06-01T14:40:39Z</cp:lastPrinted>
  <dcterms:created xsi:type="dcterms:W3CDTF">2021-07-29T18:58:50Z</dcterms:created>
  <dcterms:modified xsi:type="dcterms:W3CDTF">2022-06-01T14:40:42Z</dcterms:modified>
</cp:coreProperties>
</file>